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gsed\Documents\OFFBOARDING 2019\JONATHAN SMOLENSKI, 1137469\"/>
    </mc:Choice>
  </mc:AlternateContent>
  <bookViews>
    <workbookView xWindow="0" yWindow="0" windowWidth="19410" windowHeight="11830"/>
  </bookViews>
  <sheets>
    <sheet name="Adj Form" sheetId="3" r:id="rId1"/>
  </sheets>
  <definedNames>
    <definedName name="paid">'Adj Form'!$W$13:$X$33</definedName>
  </definedNames>
  <calcPr calcId="162913"/>
</workbook>
</file>

<file path=xl/calcChain.xml><?xml version="1.0" encoding="utf-8"?>
<calcChain xmlns="http://schemas.openxmlformats.org/spreadsheetml/2006/main">
  <c r="N25" i="3" l="1"/>
  <c r="N24" i="3"/>
  <c r="L24" i="3" s="1"/>
  <c r="N23" i="3"/>
  <c r="N22" i="3"/>
  <c r="N21" i="3"/>
  <c r="N20" i="3"/>
  <c r="N19" i="3"/>
  <c r="N18" i="3"/>
  <c r="N17" i="3"/>
  <c r="N16" i="3"/>
  <c r="N15" i="3"/>
  <c r="L15" i="3" s="1"/>
  <c r="N14" i="3"/>
  <c r="N13" i="3"/>
  <c r="M16" i="3"/>
  <c r="L16" i="3" s="1"/>
  <c r="M15" i="3"/>
  <c r="M13" i="3"/>
  <c r="H16" i="3"/>
  <c r="H14" i="3"/>
  <c r="U26" i="3" s="1" a="1"/>
  <c r="U26" i="3" s="1"/>
  <c r="H15" i="3"/>
  <c r="H17" i="3"/>
  <c r="H18" i="3"/>
  <c r="H19" i="3"/>
  <c r="H20" i="3"/>
  <c r="H21" i="3"/>
  <c r="H22" i="3"/>
  <c r="H23" i="3"/>
  <c r="H24" i="3"/>
  <c r="H25" i="3"/>
  <c r="H13" i="3"/>
  <c r="M14" i="3"/>
  <c r="M17" i="3"/>
  <c r="L17" i="3" s="1"/>
  <c r="M18" i="3"/>
  <c r="L18" i="3" s="1"/>
  <c r="M19" i="3"/>
  <c r="L19" i="3" s="1"/>
  <c r="M20" i="3"/>
  <c r="M21" i="3"/>
  <c r="M22" i="3"/>
  <c r="L22" i="3" s="1"/>
  <c r="M23" i="3"/>
  <c r="M24" i="3"/>
  <c r="M25" i="3"/>
  <c r="L25" i="3" s="1"/>
  <c r="L14" i="3"/>
  <c r="L13" i="3"/>
  <c r="L23" i="3"/>
  <c r="L21" i="3"/>
  <c r="L20" i="3"/>
  <c r="T26" i="3" a="1"/>
  <c r="T26" i="3" s="1"/>
  <c r="O28" i="3" a="1"/>
  <c r="O28" i="3" s="1"/>
  <c r="M27" i="3" a="1"/>
  <c r="M27" i="3" s="1"/>
  <c r="L27" i="3" l="1" a="1"/>
  <c r="L27" i="3" s="1"/>
  <c r="L28" i="3" a="1"/>
  <c r="L28" i="3" s="1"/>
  <c r="L26" i="3" a="1"/>
  <c r="L26" i="3" s="1"/>
  <c r="L29" i="3" s="1"/>
  <c r="S27" i="3" a="1"/>
  <c r="S27" i="3" s="1"/>
  <c r="R26" i="3" a="1"/>
  <c r="R26" i="3" s="1"/>
  <c r="R29" i="3" s="1"/>
  <c r="S26" i="3" a="1"/>
  <c r="S26" i="3" s="1"/>
  <c r="S29" i="3" s="1"/>
  <c r="M28" i="3" a="1"/>
  <c r="M28" i="3" s="1"/>
  <c r="S28" i="3" a="1"/>
  <c r="S28" i="3" s="1"/>
  <c r="P28" i="3" a="1"/>
  <c r="P28" i="3" s="1"/>
  <c r="N26" i="3" a="1"/>
  <c r="N26" i="3" s="1"/>
  <c r="N29" i="3" s="1"/>
  <c r="T28" i="3" a="1"/>
  <c r="T28" i="3" s="1"/>
  <c r="N28" i="3" a="1"/>
  <c r="N28" i="3" s="1"/>
  <c r="O27" i="3" a="1"/>
  <c r="O27" i="3" s="1"/>
  <c r="U28" i="3" a="1"/>
  <c r="U28" i="3" s="1"/>
  <c r="T27" i="3" a="1"/>
  <c r="T27" i="3" s="1"/>
  <c r="T29" i="3" s="1"/>
  <c r="P27" i="3" a="1"/>
  <c r="P27" i="3" s="1"/>
  <c r="P26" i="3" a="1"/>
  <c r="P26" i="3" s="1"/>
  <c r="P29" i="3" s="1"/>
  <c r="R27" i="3" a="1"/>
  <c r="R27" i="3" s="1"/>
  <c r="Q27" i="3" a="1"/>
  <c r="Q27" i="3" s="1"/>
  <c r="O26" i="3" a="1"/>
  <c r="O26" i="3" s="1"/>
  <c r="Q26" i="3" a="1"/>
  <c r="Q26" i="3" s="1"/>
  <c r="Q29" i="3" s="1"/>
  <c r="Q28" i="3" a="1"/>
  <c r="Q28" i="3" s="1"/>
  <c r="N27" i="3" a="1"/>
  <c r="N27" i="3" s="1"/>
  <c r="U27" i="3" a="1"/>
  <c r="U27" i="3" s="1"/>
  <c r="U29" i="3" s="1"/>
  <c r="M26" i="3" a="1"/>
  <c r="M26" i="3" s="1"/>
  <c r="M29" i="3" s="1"/>
  <c r="R28" i="3" a="1"/>
  <c r="R28" i="3" s="1"/>
  <c r="O29" i="3" l="1"/>
</calcChain>
</file>

<file path=xl/sharedStrings.xml><?xml version="1.0" encoding="utf-8"?>
<sst xmlns="http://schemas.openxmlformats.org/spreadsheetml/2006/main" count="116" uniqueCount="85">
  <si>
    <t xml:space="preserve">RTIME EMPLOYEE TIMECARD FORM </t>
  </si>
  <si>
    <t>(FOR USE BY RTIME EMPLOYEES WHO CAN NOT ACCESS THEIR TIMECARDS AND FOR PAYROLL
AND/OR LABOR ADJUSTMENTS TO TIMECARDS OLDER THAN 4 PRIOR WEEKS)</t>
  </si>
  <si>
    <t>Employee Name (FI, MI, Last):</t>
  </si>
  <si>
    <t>LABOR ACCOUNTING USE ONLY:</t>
  </si>
  <si>
    <t>Page</t>
  </si>
  <si>
    <t>of</t>
  </si>
  <si>
    <t>Personnel no.:</t>
  </si>
  <si>
    <t>Audited by (initials): ______</t>
  </si>
  <si>
    <t>Date Audited: ________</t>
  </si>
  <si>
    <t>Friday Weekending Date (mm/dd/yy):</t>
  </si>
  <si>
    <t>Entered by (initials): ______</t>
  </si>
  <si>
    <t>Date Entered: ________</t>
  </si>
  <si>
    <t>Salary Classification (E, N, or H):</t>
  </si>
  <si>
    <t>Date Prepared (mm/dd/yy):</t>
  </si>
  <si>
    <t>TOTAL HOURS</t>
  </si>
  <si>
    <r>
      <t>HOURS (for prior-week adjustments,
use "</t>
    </r>
    <r>
      <rPr>
        <b/>
        <sz val="10"/>
        <color indexed="10"/>
        <rFont val="Arial"/>
        <family val="2"/>
      </rPr>
      <t>-</t>
    </r>
    <r>
      <rPr>
        <b/>
        <sz val="10"/>
        <rFont val="Arial"/>
        <family val="2"/>
      </rPr>
      <t>" or "</t>
    </r>
    <r>
      <rPr>
        <b/>
        <sz val="10"/>
        <color indexed="10"/>
        <rFont val="Arial"/>
        <family val="2"/>
      </rPr>
      <t>(   )</t>
    </r>
    <r>
      <rPr>
        <b/>
        <sz val="10"/>
        <rFont val="Arial"/>
        <family val="2"/>
      </rPr>
      <t>" to reduce hours)</t>
    </r>
  </si>
  <si>
    <t>Send CCtr</t>
  </si>
  <si>
    <t>Prem. no.</t>
  </si>
  <si>
    <t>Charge No.</t>
  </si>
  <si>
    <t>Ext.</t>
  </si>
  <si>
    <t>Location</t>
  </si>
  <si>
    <t>Activity type (if other than default)</t>
  </si>
  <si>
    <t>Att./Abs. type</t>
  </si>
  <si>
    <t>Att/Abs type category</t>
  </si>
  <si>
    <t>Account/Order-Operation (PRISM charging only)</t>
  </si>
  <si>
    <t>S.T.</t>
  </si>
  <si>
    <t>O.T.</t>
  </si>
  <si>
    <t>D.T.</t>
  </si>
  <si>
    <t>SA</t>
  </si>
  <si>
    <t>SU</t>
  </si>
  <si>
    <t>MO</t>
  </si>
  <si>
    <t>TU</t>
  </si>
  <si>
    <t>WE</t>
  </si>
  <si>
    <t>TH</t>
  </si>
  <si>
    <t>FR</t>
  </si>
  <si>
    <t>-</t>
  </si>
  <si>
    <t>0011 Straight Time</t>
  </si>
  <si>
    <t>Paid</t>
  </si>
  <si>
    <t>0021 Overtime (1-1/2x)</t>
  </si>
  <si>
    <t>0024 Overtime (Exempt)</t>
  </si>
  <si>
    <t>0031 Double Time</t>
  </si>
  <si>
    <t>0037 PTO-Exempt Negative Part Day</t>
  </si>
  <si>
    <t>0041 Union Vacation</t>
  </si>
  <si>
    <t>0045 PTO</t>
  </si>
  <si>
    <t>0051 Holiday</t>
  </si>
  <si>
    <t>0061 Union Sick Leave</t>
  </si>
  <si>
    <t>0069 Special Vacation Pay</t>
  </si>
  <si>
    <t>0071 Union Steward Activity</t>
  </si>
  <si>
    <t>0079 Other Paid Absence</t>
  </si>
  <si>
    <t>0081 Jury Duty</t>
  </si>
  <si>
    <t>"Paid" Hours</t>
  </si>
  <si>
    <t>0082 Intermittent Absence</t>
  </si>
  <si>
    <t>"Mod Time Worked" Hours</t>
  </si>
  <si>
    <t>0091 Bereavement Leave</t>
  </si>
  <si>
    <t>Unpaid Hours</t>
  </si>
  <si>
    <t>0094 Military Leave</t>
  </si>
  <si>
    <t>Calculated cells</t>
  </si>
  <si>
    <r>
      <t xml:space="preserve">*TOTAL PAY IMPACT </t>
    </r>
    <r>
      <rPr>
        <b/>
        <sz val="10"/>
        <color indexed="12"/>
        <rFont val="Bookman"/>
        <family val="1"/>
      </rPr>
      <t>→</t>
    </r>
    <r>
      <rPr>
        <b/>
        <sz val="10"/>
        <color indexed="12"/>
        <rFont val="Arial"/>
        <family val="2"/>
      </rPr>
      <t xml:space="preserve">  </t>
    </r>
  </si>
  <si>
    <t>0101 Unpaid FLSA</t>
  </si>
  <si>
    <t>Unpaid</t>
  </si>
  <si>
    <t>Explanation (required for adjustments only):</t>
  </si>
  <si>
    <t>CA hourly and nonexempt employees only (military time):</t>
  </si>
  <si>
    <t>0102 Unpaid FMLA</t>
  </si>
  <si>
    <t>Shift start time</t>
  </si>
  <si>
    <t>0103 Unpaid Military Spouse Leave</t>
  </si>
  <si>
    <t>Meal period start</t>
  </si>
  <si>
    <t>1919 Modified Time-Worked</t>
  </si>
  <si>
    <t>Mod Work</t>
  </si>
  <si>
    <t>Meal period end</t>
  </si>
  <si>
    <t>1920 Modified Time-Off</t>
  </si>
  <si>
    <t>Shift stop time</t>
  </si>
  <si>
    <t xml:space="preserve">I certify to the best of my knowledge the recorded hours are true and correct: </t>
  </si>
  <si>
    <t>*NOTES: Positive totals will result in additional payment, negative totals will reduce pay, and zero totals will correct labor charge numbers or payroll earnings type (e.g., work time vs. PTO)</t>
  </si>
  <si>
    <t>Employee Signature</t>
  </si>
  <si>
    <t xml:space="preserve">Date   </t>
  </si>
  <si>
    <t>Supervisor ID &amp; Signature</t>
  </si>
  <si>
    <t>Instructions (entries may be typed or handwritten):</t>
  </si>
  <si>
    <r>
      <t>1)</t>
    </r>
    <r>
      <rPr>
        <sz val="10"/>
        <rFont val="Arial"/>
        <family val="2"/>
      </rPr>
      <t xml:space="preserve"> Employee records Name,  Personnel no., and Week-ending date.</t>
    </r>
  </si>
  <si>
    <r>
      <t>2)</t>
    </r>
    <r>
      <rPr>
        <sz val="10"/>
        <rFont val="Arial"/>
        <family val="2"/>
      </rPr>
      <t xml:space="preserve"> If used for initial recording of direct-charge hours, employee records charge number when beginning a task and records hours by end of shift.</t>
    </r>
  </si>
  <si>
    <r>
      <rPr>
        <b/>
        <sz val="10"/>
        <rFont val="Arial"/>
        <family val="2"/>
      </rPr>
      <t>3)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If used for transferring hours to or from paid or unpaid absense codes to or from previously recorded worked time, employee records hours and applicable</t>
    </r>
  </si>
  <si>
    <r>
      <t xml:space="preserve">    </t>
    </r>
    <r>
      <rPr>
        <b/>
        <sz val="10"/>
        <color rgb="FFFF0000"/>
        <rFont val="Arial"/>
        <family val="2"/>
      </rPr>
      <t>charge numbers</t>
    </r>
    <r>
      <rPr>
        <sz val="10"/>
        <rFont val="Arial"/>
        <family val="2"/>
      </rPr>
      <t xml:space="preserve"> </t>
    </r>
    <r>
      <rPr>
        <b/>
        <u/>
        <sz val="10"/>
        <color indexed="10"/>
        <rFont val="Arial"/>
        <family val="2"/>
      </rPr>
      <t>for only days requiring adjustment</t>
    </r>
    <r>
      <rPr>
        <b/>
        <sz val="10"/>
        <color indexed="10"/>
        <rFont val="Arial"/>
        <family val="2"/>
      </rPr>
      <t>.</t>
    </r>
    <r>
      <rPr>
        <sz val="10"/>
        <rFont val="Arial"/>
        <family val="2"/>
      </rPr>
      <t xml:space="preserve">  </t>
    </r>
    <r>
      <rPr>
        <b/>
        <sz val="10"/>
        <color indexed="10"/>
        <rFont val="Arial"/>
        <family val="2"/>
      </rPr>
      <t>The totals should be zero for paid and unpaid absence adjustments.</t>
    </r>
  </si>
  <si>
    <r>
      <t>4)</t>
    </r>
    <r>
      <rPr>
        <sz val="10"/>
        <rFont val="Arial"/>
        <family val="2"/>
      </rPr>
      <t xml:space="preserve"> Employee completes, physically signs, and submits form to supervisor.  </t>
    </r>
  </si>
  <si>
    <r>
      <t>5)</t>
    </r>
    <r>
      <rPr>
        <sz val="10"/>
        <rFont val="Arial"/>
        <family val="2"/>
      </rPr>
      <t xml:space="preserve"> Supervisor reviews and physically signs form.</t>
    </r>
  </si>
  <si>
    <r>
      <t xml:space="preserve">6) </t>
    </r>
    <r>
      <rPr>
        <sz val="10"/>
        <rFont val="Arial"/>
        <family val="2"/>
      </rPr>
      <t xml:space="preserve">Supervisor/Timekeeping Control Point sends electronically-scanned image via email to:  </t>
    </r>
  </si>
  <si>
    <t>If scanning is not practical, fax a copy to: (972) 344-9611.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</si>
</sst>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0.0_);[Red]\(0.0\)"/>
    <numFmt numFmtId="166" formatCode="mm/dd/yy;@"/>
    <numFmt numFmtId="167" formatCode="_(* #,##0.0_);_(* \(#,##0.0\);_(* &quot;-&quot;??_);_(@_)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man"/>
      <family val="1"/>
    </font>
    <font>
      <b/>
      <sz val="18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u/>
      <sz val="9"/>
      <color indexed="12"/>
      <name val="Arial"/>
      <family val="2"/>
    </font>
    <font>
      <b/>
      <sz val="10"/>
      <color rgb="FFFF0000"/>
      <name val="Arial"/>
      <family val="2"/>
    </font>
    <font>
      <b/>
      <u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7" fillId="0" borderId="0" xfId="0" applyFont="1" applyAlignment="1">
      <alignment vertical="center"/>
    </xf>
    <xf numFmtId="0" fontId="8" fillId="3" borderId="4" xfId="0" applyFont="1" applyFill="1" applyBorder="1"/>
    <xf numFmtId="0" fontId="8" fillId="3" borderId="0" xfId="0" applyFont="1" applyFill="1" applyBorder="1"/>
    <xf numFmtId="0" fontId="9" fillId="3" borderId="6" xfId="0" applyFont="1" applyFill="1" applyBorder="1"/>
    <xf numFmtId="0" fontId="0" fillId="0" borderId="0" xfId="0" applyAlignment="1"/>
    <xf numFmtId="0" fontId="0" fillId="3" borderId="0" xfId="0" applyFill="1"/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2" fillId="3" borderId="0" xfId="0" applyFont="1" applyFill="1"/>
    <xf numFmtId="0" fontId="3" fillId="0" borderId="18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19" xfId="0" applyFont="1" applyBorder="1" applyAlignment="1">
      <alignment horizontal="right" vertical="top"/>
    </xf>
    <xf numFmtId="0" fontId="5" fillId="0" borderId="0" xfId="0" applyFont="1" applyFill="1" applyBorder="1" applyAlignment="1">
      <alignment vertical="center"/>
    </xf>
    <xf numFmtId="0" fontId="4" fillId="0" borderId="4" xfId="0" applyFont="1" applyBorder="1" applyAlignment="1">
      <alignment horizontal="right"/>
    </xf>
    <xf numFmtId="49" fontId="5" fillId="0" borderId="0" xfId="0" applyNumberFormat="1" applyFont="1" applyBorder="1" applyAlignment="1">
      <alignment horizontal="left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8" fillId="2" borderId="4" xfId="0" applyFont="1" applyFill="1" applyBorder="1"/>
    <xf numFmtId="0" fontId="1" fillId="3" borderId="0" xfId="0" applyFont="1" applyFill="1" applyAlignment="1">
      <alignment vertical="top"/>
    </xf>
    <xf numFmtId="49" fontId="2" fillId="0" borderId="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164" fontId="1" fillId="6" borderId="5" xfId="0" applyNumberFormat="1" applyFont="1" applyFill="1" applyBorder="1"/>
    <xf numFmtId="164" fontId="1" fillId="6" borderId="2" xfId="0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67" fontId="4" fillId="0" borderId="0" xfId="1" applyNumberFormat="1" applyFont="1" applyFill="1" applyBorder="1"/>
    <xf numFmtId="0" fontId="0" fillId="0" borderId="0" xfId="0" applyFill="1" applyBorder="1"/>
    <xf numFmtId="0" fontId="5" fillId="2" borderId="34" xfId="0" applyFont="1" applyFill="1" applyBorder="1" applyAlignment="1">
      <alignment vertical="center"/>
    </xf>
    <xf numFmtId="0" fontId="3" fillId="0" borderId="20" xfId="2" applyFont="1" applyBorder="1" applyAlignment="1">
      <alignment horizontal="right" vertical="top"/>
    </xf>
    <xf numFmtId="0" fontId="5" fillId="2" borderId="9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10" fillId="0" borderId="0" xfId="0" applyFont="1" applyFill="1" applyBorder="1" applyAlignment="1"/>
    <xf numFmtId="166" fontId="10" fillId="0" borderId="0" xfId="0" applyNumberFormat="1" applyFont="1" applyFill="1" applyBorder="1" applyAlignment="1"/>
    <xf numFmtId="0" fontId="4" fillId="7" borderId="0" xfId="0" applyFont="1" applyFill="1" applyBorder="1"/>
    <xf numFmtId="0" fontId="4" fillId="7" borderId="0" xfId="0" applyFont="1" applyFill="1" applyBorder="1" applyAlignment="1">
      <alignment horizontal="right"/>
    </xf>
    <xf numFmtId="0" fontId="4" fillId="7" borderId="0" xfId="0" applyFont="1" applyFill="1" applyBorder="1" applyAlignment="1">
      <alignment horizontal="left"/>
    </xf>
    <xf numFmtId="0" fontId="4" fillId="0" borderId="19" xfId="0" applyFont="1" applyBorder="1"/>
    <xf numFmtId="0" fontId="4" fillId="0" borderId="19" xfId="0" applyFont="1" applyBorder="1" applyAlignment="1">
      <alignment horizontal="right"/>
    </xf>
    <xf numFmtId="0" fontId="4" fillId="0" borderId="19" xfId="0" applyFont="1" applyBorder="1" applyAlignment="1">
      <alignment horizontal="left"/>
    </xf>
    <xf numFmtId="0" fontId="9" fillId="3" borderId="7" xfId="0" applyFont="1" applyFill="1" applyBorder="1"/>
    <xf numFmtId="0" fontId="4" fillId="0" borderId="0" xfId="0" applyFont="1" applyBorder="1"/>
    <xf numFmtId="0" fontId="2" fillId="0" borderId="18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0" fillId="0" borderId="17" xfId="0" applyFill="1" applyBorder="1"/>
    <xf numFmtId="0" fontId="0" fillId="0" borderId="0" xfId="0" applyBorder="1"/>
    <xf numFmtId="0" fontId="0" fillId="0" borderId="17" xfId="0" applyBorder="1"/>
    <xf numFmtId="0" fontId="0" fillId="0" borderId="21" xfId="0" applyBorder="1"/>
    <xf numFmtId="0" fontId="0" fillId="0" borderId="4" xfId="0" applyBorder="1" applyAlignment="1"/>
    <xf numFmtId="0" fontId="0" fillId="0" borderId="4" xfId="0" applyBorder="1"/>
    <xf numFmtId="0" fontId="1" fillId="0" borderId="7" xfId="0" applyFont="1" applyBorder="1" applyAlignment="1"/>
    <xf numFmtId="0" fontId="1" fillId="0" borderId="7" xfId="0" applyFont="1" applyFill="1" applyBorder="1" applyAlignment="1"/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49" fontId="1" fillId="0" borderId="14" xfId="0" quotePrefix="1" applyNumberFormat="1" applyFont="1" applyFill="1" applyBorder="1" applyAlignment="1">
      <alignment horizontal="center" vertical="center"/>
    </xf>
    <xf numFmtId="165" fontId="1" fillId="4" borderId="1" xfId="0" quotePrefix="1" applyNumberFormat="1" applyFont="1" applyFill="1" applyBorder="1"/>
    <xf numFmtId="165" fontId="1" fillId="4" borderId="2" xfId="0" applyNumberFormat="1" applyFont="1" applyFill="1" applyBorder="1"/>
    <xf numFmtId="165" fontId="1" fillId="4" borderId="22" xfId="0" applyNumberFormat="1" applyFont="1" applyFill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165" fontId="1" fillId="4" borderId="23" xfId="0" quotePrefix="1" applyNumberFormat="1" applyFont="1" applyFill="1" applyBorder="1"/>
    <xf numFmtId="165" fontId="1" fillId="4" borderId="24" xfId="0" applyNumberFormat="1" applyFont="1" applyFill="1" applyBorder="1"/>
    <xf numFmtId="165" fontId="1" fillId="4" borderId="25" xfId="0" applyNumberFormat="1" applyFont="1" applyFill="1" applyBorder="1"/>
    <xf numFmtId="165" fontId="1" fillId="4" borderId="26" xfId="0" quotePrefix="1" applyNumberFormat="1" applyFont="1" applyFill="1" applyBorder="1"/>
    <xf numFmtId="165" fontId="1" fillId="4" borderId="27" xfId="0" applyNumberFormat="1" applyFont="1" applyFill="1" applyBorder="1"/>
    <xf numFmtId="165" fontId="1" fillId="4" borderId="28" xfId="0" applyNumberFormat="1" applyFont="1" applyFill="1" applyBorder="1"/>
    <xf numFmtId="0" fontId="5" fillId="2" borderId="4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5" fillId="2" borderId="2" xfId="0" applyFont="1" applyFill="1" applyBorder="1"/>
    <xf numFmtId="0" fontId="1" fillId="7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0" fontId="16" fillId="0" borderId="18" xfId="0" applyFont="1" applyBorder="1" applyAlignment="1">
      <alignment horizontal="left" vertical="top" wrapText="1"/>
    </xf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7" xfId="0" applyFont="1" applyBorder="1" applyAlignment="1"/>
    <xf numFmtId="0" fontId="1" fillId="0" borderId="6" xfId="0" applyFont="1" applyBorder="1" applyAlignment="1"/>
    <xf numFmtId="0" fontId="1" fillId="0" borderId="4" xfId="0" applyFont="1" applyBorder="1" applyAlignment="1"/>
    <xf numFmtId="0" fontId="1" fillId="0" borderId="21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0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49" fontId="10" fillId="0" borderId="29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166" fontId="10" fillId="0" borderId="31" xfId="0" applyNumberFormat="1" applyFont="1" applyBorder="1" applyAlignment="1">
      <alignment horizontal="center"/>
    </xf>
    <xf numFmtId="166" fontId="10" fillId="0" borderId="29" xfId="0" applyNumberFormat="1" applyFont="1" applyBorder="1" applyAlignment="1">
      <alignment horizontal="center"/>
    </xf>
    <xf numFmtId="166" fontId="10" fillId="0" borderId="30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</cellXfs>
  <cellStyles count="4">
    <cellStyle name="Comma" xfId="1" builtinId="3"/>
    <cellStyle name="Hyperlink 2" xfId="3"/>
    <cellStyle name="Normal" xfId="0" builtinId="0"/>
    <cellStyle name="Normal 2" xfId="2"/>
  </cellStyles>
  <dxfs count="6">
    <dxf>
      <fill>
        <patternFill>
          <bgColor indexed="8"/>
        </patternFill>
      </fill>
    </dxf>
    <dxf>
      <fill>
        <patternFill>
          <fgColor indexed="8"/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fgColor indexed="8"/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57150</xdr:rowOff>
    </xdr:from>
    <xdr:to>
      <xdr:col>1</xdr:col>
      <xdr:colOff>276225</xdr:colOff>
      <xdr:row>2</xdr:row>
      <xdr:rowOff>19050</xdr:rowOff>
    </xdr:to>
    <xdr:pic>
      <xdr:nvPicPr>
        <xdr:cNvPr id="31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962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5"/>
  <sheetViews>
    <sheetView showGridLines="0" showZeros="0" tabSelected="1" zoomScale="90" zoomScaleNormal="90" workbookViewId="0">
      <selection activeCell="G13" sqref="G13"/>
    </sheetView>
  </sheetViews>
  <sheetFormatPr defaultRowHeight="12.5"/>
  <cols>
    <col min="1" max="1" width="11" customWidth="1"/>
    <col min="2" max="2" width="7.26953125" customWidth="1"/>
    <col min="3" max="3" width="14" customWidth="1"/>
    <col min="4" max="4" width="7.26953125" customWidth="1"/>
    <col min="5" max="6" width="11.54296875" customWidth="1"/>
    <col min="7" max="7" width="22.7265625" customWidth="1"/>
    <col min="8" max="8" width="11.7265625" hidden="1" customWidth="1"/>
    <col min="9" max="9" width="10.1796875" customWidth="1"/>
    <col min="10" max="10" width="1.7265625" customWidth="1"/>
    <col min="11" max="11" width="6.453125" customWidth="1"/>
    <col min="12" max="21" width="5.7265625" customWidth="1"/>
    <col min="22" max="22" width="8.26953125" customWidth="1"/>
    <col min="23" max="23" width="33.453125" hidden="1" customWidth="1"/>
    <col min="24" max="24" width="9.1796875" hidden="1" customWidth="1"/>
  </cols>
  <sheetData>
    <row r="2" spans="1:24" s="10" customFormat="1" ht="18" customHeight="1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</row>
    <row r="3" spans="1:24" s="1" customFormat="1" ht="15" customHeight="1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24" s="1" customFormat="1" ht="15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</row>
    <row r="5" spans="1:24" ht="13" thickBot="1"/>
    <row r="6" spans="1:24" s="4" customFormat="1" ht="15" customHeight="1" thickBot="1">
      <c r="A6" s="137" t="s">
        <v>2</v>
      </c>
      <c r="B6" s="138"/>
      <c r="C6" s="139"/>
      <c r="D6" s="127"/>
      <c r="E6" s="128"/>
      <c r="F6" s="129"/>
      <c r="G6" s="47" t="s">
        <v>3</v>
      </c>
      <c r="H6" s="47"/>
      <c r="I6" s="47"/>
      <c r="J6" s="78"/>
      <c r="K6" s="78"/>
      <c r="L6" s="78"/>
      <c r="M6" s="78"/>
      <c r="N6" s="78"/>
      <c r="O6" s="78"/>
      <c r="P6" s="79"/>
      <c r="Q6" s="2"/>
      <c r="R6" s="3" t="s">
        <v>4</v>
      </c>
      <c r="S6" s="80"/>
      <c r="T6" s="18" t="s">
        <v>5</v>
      </c>
      <c r="U6" s="80"/>
      <c r="V6" s="2"/>
      <c r="W6" s="2"/>
      <c r="X6" s="2"/>
    </row>
    <row r="7" spans="1:24" s="4" customFormat="1" ht="15" customHeight="1" thickBot="1">
      <c r="A7" s="137" t="s">
        <v>6</v>
      </c>
      <c r="B7" s="138"/>
      <c r="C7" s="139"/>
      <c r="D7" s="130"/>
      <c r="E7" s="131"/>
      <c r="F7" s="132"/>
      <c r="G7" s="16" t="s">
        <v>7</v>
      </c>
      <c r="H7" s="16"/>
      <c r="I7" s="16"/>
      <c r="J7" s="16"/>
      <c r="K7" s="81"/>
      <c r="L7" s="16" t="s">
        <v>8</v>
      </c>
      <c r="M7" s="81"/>
      <c r="N7" s="81"/>
      <c r="O7" s="81"/>
      <c r="P7" s="82"/>
      <c r="Q7" s="2"/>
      <c r="R7" s="2"/>
      <c r="S7" s="2"/>
      <c r="T7" s="2"/>
      <c r="U7" s="2"/>
      <c r="V7" s="2"/>
      <c r="W7" s="2"/>
      <c r="X7" s="2"/>
    </row>
    <row r="8" spans="1:24" s="4" customFormat="1" ht="15" customHeight="1" thickBot="1">
      <c r="A8" s="137" t="s">
        <v>9</v>
      </c>
      <c r="B8" s="138"/>
      <c r="C8" s="139"/>
      <c r="D8" s="133"/>
      <c r="E8" s="134"/>
      <c r="F8" s="135"/>
      <c r="G8" s="45" t="s">
        <v>10</v>
      </c>
      <c r="H8" s="17"/>
      <c r="I8" s="17"/>
      <c r="J8" s="17"/>
      <c r="K8" s="83"/>
      <c r="L8" s="17" t="s">
        <v>11</v>
      </c>
      <c r="M8" s="83"/>
      <c r="N8" s="83"/>
      <c r="O8" s="83"/>
      <c r="P8" s="84"/>
      <c r="Q8" s="2"/>
      <c r="R8" s="2"/>
      <c r="S8" s="2"/>
      <c r="T8" s="2"/>
      <c r="U8" s="2"/>
      <c r="V8" s="2"/>
      <c r="W8" s="2"/>
      <c r="X8" s="2"/>
    </row>
    <row r="9" spans="1:24" s="4" customFormat="1" ht="15" customHeight="1" thickBot="1">
      <c r="A9" s="137" t="s">
        <v>12</v>
      </c>
      <c r="B9" s="138"/>
      <c r="C9" s="139"/>
      <c r="D9" s="127"/>
      <c r="E9" s="128"/>
      <c r="F9" s="129"/>
      <c r="G9" s="51"/>
      <c r="H9" s="29"/>
      <c r="I9" s="29"/>
      <c r="J9" s="29"/>
      <c r="K9" s="29"/>
      <c r="L9" s="85"/>
      <c r="M9" s="29"/>
      <c r="N9" s="85"/>
      <c r="O9" s="85"/>
      <c r="P9" s="85"/>
      <c r="Q9" s="85"/>
      <c r="R9" s="2"/>
      <c r="S9" s="2"/>
      <c r="T9" s="2"/>
      <c r="U9" s="2"/>
      <c r="V9" s="2"/>
      <c r="W9" s="2"/>
      <c r="X9" s="2"/>
    </row>
    <row r="10" spans="1:24" s="3" customFormat="1" ht="15" customHeight="1" thickBot="1">
      <c r="A10" s="137" t="s">
        <v>13</v>
      </c>
      <c r="B10" s="138"/>
      <c r="C10" s="139"/>
      <c r="D10" s="133"/>
      <c r="E10" s="134"/>
      <c r="F10" s="135"/>
      <c r="G10" s="52"/>
      <c r="H10" s="19"/>
      <c r="L10" s="141" t="s">
        <v>14</v>
      </c>
      <c r="M10" s="142"/>
      <c r="N10" s="143"/>
      <c r="O10" s="147" t="s">
        <v>15</v>
      </c>
      <c r="P10" s="148"/>
      <c r="Q10" s="148"/>
      <c r="R10" s="148"/>
      <c r="S10" s="148"/>
      <c r="T10" s="148"/>
      <c r="U10" s="149"/>
    </row>
    <row r="11" spans="1:24" s="4" customFormat="1" ht="15" customHeight="1">
      <c r="A11" s="60"/>
      <c r="B11" s="19"/>
      <c r="C11" s="60"/>
      <c r="D11" s="20"/>
      <c r="E11" s="20"/>
      <c r="F11" s="19"/>
      <c r="G11" s="60"/>
      <c r="H11" s="60"/>
      <c r="I11" s="2"/>
      <c r="J11" s="2"/>
      <c r="K11" s="2"/>
      <c r="L11" s="144"/>
      <c r="M11" s="145"/>
      <c r="N11" s="146"/>
      <c r="O11" s="150"/>
      <c r="P11" s="151"/>
      <c r="Q11" s="151"/>
      <c r="R11" s="151"/>
      <c r="S11" s="151"/>
      <c r="T11" s="151"/>
      <c r="U11" s="152"/>
      <c r="V11" s="2"/>
      <c r="W11" s="2"/>
      <c r="X11" s="2"/>
    </row>
    <row r="12" spans="1:24" s="3" customFormat="1" ht="36" customHeight="1">
      <c r="A12" s="6" t="s">
        <v>16</v>
      </c>
      <c r="B12" s="77" t="s">
        <v>17</v>
      </c>
      <c r="C12" s="6" t="s">
        <v>18</v>
      </c>
      <c r="D12" s="6" t="s">
        <v>19</v>
      </c>
      <c r="E12" s="6" t="s">
        <v>20</v>
      </c>
      <c r="F12" s="6" t="s">
        <v>21</v>
      </c>
      <c r="G12" s="6" t="s">
        <v>22</v>
      </c>
      <c r="H12" s="77" t="s">
        <v>23</v>
      </c>
      <c r="I12" s="124" t="s">
        <v>24</v>
      </c>
      <c r="J12" s="125"/>
      <c r="K12" s="126"/>
      <c r="L12" s="21" t="s">
        <v>25</v>
      </c>
      <c r="M12" s="22" t="s">
        <v>26</v>
      </c>
      <c r="N12" s="23" t="s">
        <v>27</v>
      </c>
      <c r="O12" s="5" t="s">
        <v>28</v>
      </c>
      <c r="P12" s="7" t="s">
        <v>29</v>
      </c>
      <c r="Q12" s="7" t="s">
        <v>30</v>
      </c>
      <c r="R12" s="7" t="s">
        <v>31</v>
      </c>
      <c r="S12" s="7" t="s">
        <v>32</v>
      </c>
      <c r="T12" s="7" t="s">
        <v>33</v>
      </c>
      <c r="U12" s="7" t="s">
        <v>34</v>
      </c>
    </row>
    <row r="13" spans="1:24" ht="15" customHeight="1">
      <c r="A13" s="76"/>
      <c r="B13" s="73"/>
      <c r="C13" s="72"/>
      <c r="D13" s="72"/>
      <c r="E13" s="73"/>
      <c r="F13" s="73"/>
      <c r="G13" s="86"/>
      <c r="H13" s="87">
        <f t="shared" ref="H13:H25" si="0">IF(G13=0,0,VLOOKUP(G13,paid,2,FALSE))</f>
        <v>0</v>
      </c>
      <c r="I13" s="74"/>
      <c r="J13" s="88" t="s">
        <v>35</v>
      </c>
      <c r="K13" s="75"/>
      <c r="L13" s="89">
        <f>IF(LEFT(G13,4)="1919",0-(SUM(O13:U13)-M13-N13),SUM(O13:U13)-M13-N13)</f>
        <v>0</v>
      </c>
      <c r="M13" s="90">
        <f t="shared" ref="M13:M25" si="1">IF(OR(G13=W$14,G13=W$15),SUM(O13:U13),0)</f>
        <v>0</v>
      </c>
      <c r="N13" s="91">
        <f t="shared" ref="N13:N25" si="2">IF(G13=W$16,SUM(O13:U13),0)</f>
        <v>0</v>
      </c>
      <c r="O13" s="92"/>
      <c r="P13" s="93"/>
      <c r="Q13" s="93"/>
      <c r="R13" s="93"/>
      <c r="S13" s="93"/>
      <c r="T13" s="93"/>
      <c r="U13" s="93"/>
      <c r="W13" t="s">
        <v>36</v>
      </c>
      <c r="X13" t="s">
        <v>37</v>
      </c>
    </row>
    <row r="14" spans="1:24" ht="15" customHeight="1">
      <c r="A14" s="76"/>
      <c r="B14" s="73"/>
      <c r="C14" s="72"/>
      <c r="D14" s="72"/>
      <c r="E14" s="73"/>
      <c r="F14" s="73"/>
      <c r="G14" s="86"/>
      <c r="H14" s="87">
        <f t="shared" si="0"/>
        <v>0</v>
      </c>
      <c r="I14" s="74"/>
      <c r="J14" s="88" t="s">
        <v>35</v>
      </c>
      <c r="K14" s="75"/>
      <c r="L14" s="89">
        <f t="shared" ref="L14:L25" si="3">IF(LEFT(G14,4)="1919",0-(SUM(O14:U14)-M14-N14),SUM(O14:U14)-M14-N14)</f>
        <v>0</v>
      </c>
      <c r="M14" s="90">
        <f t="shared" si="1"/>
        <v>0</v>
      </c>
      <c r="N14" s="91">
        <f t="shared" si="2"/>
        <v>0</v>
      </c>
      <c r="O14" s="92"/>
      <c r="P14" s="93"/>
      <c r="Q14" s="93"/>
      <c r="R14" s="93"/>
      <c r="S14" s="93"/>
      <c r="T14" s="93"/>
      <c r="U14" s="93"/>
      <c r="W14" t="s">
        <v>38</v>
      </c>
      <c r="X14" t="s">
        <v>37</v>
      </c>
    </row>
    <row r="15" spans="1:24" ht="15" customHeight="1">
      <c r="A15" s="76"/>
      <c r="B15" s="73"/>
      <c r="C15" s="72"/>
      <c r="D15" s="72"/>
      <c r="E15" s="73"/>
      <c r="F15" s="73"/>
      <c r="G15" s="86"/>
      <c r="H15" s="87">
        <f t="shared" si="0"/>
        <v>0</v>
      </c>
      <c r="I15" s="74"/>
      <c r="J15" s="88" t="s">
        <v>35</v>
      </c>
      <c r="K15" s="75"/>
      <c r="L15" s="89">
        <f t="shared" si="3"/>
        <v>0</v>
      </c>
      <c r="M15" s="90">
        <f t="shared" si="1"/>
        <v>0</v>
      </c>
      <c r="N15" s="91">
        <f t="shared" si="2"/>
        <v>0</v>
      </c>
      <c r="O15" s="92"/>
      <c r="P15" s="93"/>
      <c r="Q15" s="93"/>
      <c r="R15" s="93"/>
      <c r="S15" s="93"/>
      <c r="T15" s="93"/>
      <c r="U15" s="93"/>
      <c r="W15" t="s">
        <v>39</v>
      </c>
      <c r="X15" t="s">
        <v>37</v>
      </c>
    </row>
    <row r="16" spans="1:24" ht="15" customHeight="1">
      <c r="A16" s="76"/>
      <c r="B16" s="73"/>
      <c r="C16" s="72"/>
      <c r="D16" s="72"/>
      <c r="E16" s="73"/>
      <c r="F16" s="73"/>
      <c r="G16" s="86"/>
      <c r="H16" s="87">
        <f t="shared" si="0"/>
        <v>0</v>
      </c>
      <c r="I16" s="74"/>
      <c r="J16" s="88" t="s">
        <v>35</v>
      </c>
      <c r="K16" s="75"/>
      <c r="L16" s="89">
        <f t="shared" si="3"/>
        <v>0</v>
      </c>
      <c r="M16" s="90">
        <f t="shared" si="1"/>
        <v>0</v>
      </c>
      <c r="N16" s="91">
        <f t="shared" si="2"/>
        <v>0</v>
      </c>
      <c r="O16" s="92"/>
      <c r="P16" s="93"/>
      <c r="Q16" s="93"/>
      <c r="R16" s="93"/>
      <c r="S16" s="93"/>
      <c r="T16" s="93"/>
      <c r="U16" s="93"/>
      <c r="W16" t="s">
        <v>40</v>
      </c>
      <c r="X16" t="s">
        <v>37</v>
      </c>
    </row>
    <row r="17" spans="1:24" ht="15" customHeight="1">
      <c r="A17" s="76"/>
      <c r="B17" s="73"/>
      <c r="C17" s="72"/>
      <c r="D17" s="72"/>
      <c r="E17" s="73"/>
      <c r="F17" s="73"/>
      <c r="G17" s="86"/>
      <c r="H17" s="87">
        <f t="shared" si="0"/>
        <v>0</v>
      </c>
      <c r="I17" s="74"/>
      <c r="J17" s="88" t="s">
        <v>35</v>
      </c>
      <c r="K17" s="75"/>
      <c r="L17" s="89">
        <f t="shared" si="3"/>
        <v>0</v>
      </c>
      <c r="M17" s="90">
        <f t="shared" si="1"/>
        <v>0</v>
      </c>
      <c r="N17" s="91">
        <f t="shared" si="2"/>
        <v>0</v>
      </c>
      <c r="O17" s="92"/>
      <c r="P17" s="93"/>
      <c r="Q17" s="93"/>
      <c r="R17" s="93"/>
      <c r="S17" s="93"/>
      <c r="T17" s="93"/>
      <c r="U17" s="93"/>
      <c r="W17" t="s">
        <v>41</v>
      </c>
      <c r="X17" t="s">
        <v>37</v>
      </c>
    </row>
    <row r="18" spans="1:24" ht="15" customHeight="1">
      <c r="A18" s="76"/>
      <c r="B18" s="73"/>
      <c r="C18" s="72"/>
      <c r="D18" s="72"/>
      <c r="E18" s="73"/>
      <c r="F18" s="73"/>
      <c r="G18" s="86"/>
      <c r="H18" s="87">
        <f t="shared" si="0"/>
        <v>0</v>
      </c>
      <c r="I18" s="74"/>
      <c r="J18" s="88" t="s">
        <v>35</v>
      </c>
      <c r="K18" s="75"/>
      <c r="L18" s="89">
        <f t="shared" si="3"/>
        <v>0</v>
      </c>
      <c r="M18" s="90">
        <f t="shared" si="1"/>
        <v>0</v>
      </c>
      <c r="N18" s="91">
        <f t="shared" si="2"/>
        <v>0</v>
      </c>
      <c r="O18" s="92"/>
      <c r="P18" s="93"/>
      <c r="Q18" s="93"/>
      <c r="R18" s="93"/>
      <c r="S18" s="93"/>
      <c r="T18" s="93"/>
      <c r="U18" s="93"/>
      <c r="W18" t="s">
        <v>42</v>
      </c>
      <c r="X18" t="s">
        <v>37</v>
      </c>
    </row>
    <row r="19" spans="1:24" ht="15" customHeight="1">
      <c r="A19" s="76"/>
      <c r="B19" s="73"/>
      <c r="C19" s="72"/>
      <c r="D19" s="72"/>
      <c r="E19" s="73"/>
      <c r="F19" s="73"/>
      <c r="G19" s="86"/>
      <c r="H19" s="87">
        <f t="shared" si="0"/>
        <v>0</v>
      </c>
      <c r="I19" s="74"/>
      <c r="J19" s="88" t="s">
        <v>35</v>
      </c>
      <c r="K19" s="75"/>
      <c r="L19" s="89">
        <f t="shared" si="3"/>
        <v>0</v>
      </c>
      <c r="M19" s="90">
        <f t="shared" si="1"/>
        <v>0</v>
      </c>
      <c r="N19" s="91">
        <f t="shared" si="2"/>
        <v>0</v>
      </c>
      <c r="O19" s="92"/>
      <c r="P19" s="93"/>
      <c r="Q19" s="93"/>
      <c r="R19" s="93"/>
      <c r="S19" s="93"/>
      <c r="T19" s="93"/>
      <c r="U19" s="93"/>
      <c r="W19" t="s">
        <v>43</v>
      </c>
      <c r="X19" t="s">
        <v>37</v>
      </c>
    </row>
    <row r="20" spans="1:24" ht="15" customHeight="1">
      <c r="A20" s="76"/>
      <c r="B20" s="73"/>
      <c r="C20" s="72"/>
      <c r="D20" s="72"/>
      <c r="E20" s="73"/>
      <c r="F20" s="73"/>
      <c r="G20" s="86"/>
      <c r="H20" s="87">
        <f t="shared" si="0"/>
        <v>0</v>
      </c>
      <c r="I20" s="74"/>
      <c r="J20" s="88" t="s">
        <v>35</v>
      </c>
      <c r="K20" s="75"/>
      <c r="L20" s="89">
        <f t="shared" si="3"/>
        <v>0</v>
      </c>
      <c r="M20" s="90">
        <f t="shared" si="1"/>
        <v>0</v>
      </c>
      <c r="N20" s="91">
        <f t="shared" si="2"/>
        <v>0</v>
      </c>
      <c r="O20" s="92"/>
      <c r="P20" s="93"/>
      <c r="Q20" s="93"/>
      <c r="R20" s="93"/>
      <c r="S20" s="93"/>
      <c r="T20" s="93"/>
      <c r="U20" s="93"/>
      <c r="W20" t="s">
        <v>44</v>
      </c>
      <c r="X20" t="s">
        <v>37</v>
      </c>
    </row>
    <row r="21" spans="1:24" ht="15" customHeight="1">
      <c r="A21" s="76"/>
      <c r="B21" s="73"/>
      <c r="C21" s="72"/>
      <c r="D21" s="72"/>
      <c r="E21" s="73"/>
      <c r="F21" s="73"/>
      <c r="G21" s="86"/>
      <c r="H21" s="87">
        <f t="shared" si="0"/>
        <v>0</v>
      </c>
      <c r="I21" s="74"/>
      <c r="J21" s="88" t="s">
        <v>35</v>
      </c>
      <c r="K21" s="75"/>
      <c r="L21" s="89">
        <f t="shared" si="3"/>
        <v>0</v>
      </c>
      <c r="M21" s="90">
        <f t="shared" si="1"/>
        <v>0</v>
      </c>
      <c r="N21" s="91">
        <f t="shared" si="2"/>
        <v>0</v>
      </c>
      <c r="O21" s="92"/>
      <c r="P21" s="93"/>
      <c r="Q21" s="93"/>
      <c r="R21" s="93"/>
      <c r="S21" s="93"/>
      <c r="T21" s="93"/>
      <c r="U21" s="93"/>
      <c r="W21" t="s">
        <v>45</v>
      </c>
      <c r="X21" t="s">
        <v>37</v>
      </c>
    </row>
    <row r="22" spans="1:24" ht="15" customHeight="1">
      <c r="A22" s="76"/>
      <c r="B22" s="73"/>
      <c r="C22" s="72"/>
      <c r="D22" s="72"/>
      <c r="E22" s="73"/>
      <c r="F22" s="73"/>
      <c r="G22" s="86"/>
      <c r="H22" s="87">
        <f t="shared" si="0"/>
        <v>0</v>
      </c>
      <c r="I22" s="74"/>
      <c r="J22" s="88" t="s">
        <v>35</v>
      </c>
      <c r="K22" s="75"/>
      <c r="L22" s="89">
        <f t="shared" si="3"/>
        <v>0</v>
      </c>
      <c r="M22" s="90">
        <f t="shared" si="1"/>
        <v>0</v>
      </c>
      <c r="N22" s="91">
        <f t="shared" si="2"/>
        <v>0</v>
      </c>
      <c r="O22" s="92"/>
      <c r="P22" s="93"/>
      <c r="Q22" s="93"/>
      <c r="R22" s="93"/>
      <c r="S22" s="93"/>
      <c r="T22" s="93"/>
      <c r="U22" s="93"/>
      <c r="W22" t="s">
        <v>46</v>
      </c>
      <c r="X22" t="s">
        <v>37</v>
      </c>
    </row>
    <row r="23" spans="1:24" ht="15" customHeight="1">
      <c r="A23" s="76"/>
      <c r="B23" s="73"/>
      <c r="C23" s="72"/>
      <c r="D23" s="72"/>
      <c r="E23" s="73"/>
      <c r="F23" s="73"/>
      <c r="G23" s="86"/>
      <c r="H23" s="87">
        <f t="shared" si="0"/>
        <v>0</v>
      </c>
      <c r="I23" s="74"/>
      <c r="J23" s="88" t="s">
        <v>35</v>
      </c>
      <c r="K23" s="75"/>
      <c r="L23" s="89">
        <f t="shared" si="3"/>
        <v>0</v>
      </c>
      <c r="M23" s="90">
        <f t="shared" si="1"/>
        <v>0</v>
      </c>
      <c r="N23" s="91">
        <f t="shared" si="2"/>
        <v>0</v>
      </c>
      <c r="O23" s="92"/>
      <c r="P23" s="93"/>
      <c r="Q23" s="93"/>
      <c r="R23" s="93"/>
      <c r="S23" s="93"/>
      <c r="T23" s="93"/>
      <c r="U23" s="93"/>
      <c r="W23" t="s">
        <v>47</v>
      </c>
      <c r="X23" t="s">
        <v>37</v>
      </c>
    </row>
    <row r="24" spans="1:24" ht="15" customHeight="1">
      <c r="A24" s="76"/>
      <c r="B24" s="73"/>
      <c r="C24" s="72"/>
      <c r="D24" s="72"/>
      <c r="E24" s="73"/>
      <c r="F24" s="73"/>
      <c r="G24" s="86"/>
      <c r="H24" s="87">
        <f t="shared" si="0"/>
        <v>0</v>
      </c>
      <c r="I24" s="74"/>
      <c r="J24" s="88" t="s">
        <v>35</v>
      </c>
      <c r="K24" s="75"/>
      <c r="L24" s="89">
        <f t="shared" si="3"/>
        <v>0</v>
      </c>
      <c r="M24" s="90">
        <f t="shared" si="1"/>
        <v>0</v>
      </c>
      <c r="N24" s="91">
        <f t="shared" si="2"/>
        <v>0</v>
      </c>
      <c r="O24" s="92"/>
      <c r="P24" s="93"/>
      <c r="Q24" s="93"/>
      <c r="R24" s="93"/>
      <c r="S24" s="93"/>
      <c r="T24" s="93"/>
      <c r="U24" s="93"/>
      <c r="W24" t="s">
        <v>48</v>
      </c>
      <c r="X24" t="s">
        <v>37</v>
      </c>
    </row>
    <row r="25" spans="1:24" ht="15" customHeight="1">
      <c r="A25" s="76"/>
      <c r="B25" s="73"/>
      <c r="C25" s="72"/>
      <c r="D25" s="72"/>
      <c r="E25" s="73"/>
      <c r="F25" s="73"/>
      <c r="G25" s="86"/>
      <c r="H25" s="87">
        <f t="shared" si="0"/>
        <v>0</v>
      </c>
      <c r="I25" s="74"/>
      <c r="J25" s="88" t="s">
        <v>35</v>
      </c>
      <c r="K25" s="75"/>
      <c r="L25" s="89">
        <f t="shared" si="3"/>
        <v>0</v>
      </c>
      <c r="M25" s="90">
        <f t="shared" si="1"/>
        <v>0</v>
      </c>
      <c r="N25" s="91">
        <f t="shared" si="2"/>
        <v>0</v>
      </c>
      <c r="O25" s="92"/>
      <c r="P25" s="93"/>
      <c r="Q25" s="93"/>
      <c r="R25" s="93"/>
      <c r="S25" s="93"/>
      <c r="T25" s="93"/>
      <c r="U25" s="93"/>
      <c r="W25" t="s">
        <v>49</v>
      </c>
      <c r="X25" t="s">
        <v>37</v>
      </c>
    </row>
    <row r="26" spans="1:24" ht="15" customHeight="1">
      <c r="A26" s="37"/>
      <c r="B26" s="33"/>
      <c r="C26" s="33"/>
      <c r="D26" s="33"/>
      <c r="E26" s="33"/>
      <c r="F26" s="33"/>
      <c r="G26" s="31"/>
      <c r="H26" s="31"/>
      <c r="I26" s="48"/>
      <c r="J26" s="32"/>
      <c r="K26" s="48" t="s">
        <v>50</v>
      </c>
      <c r="L26" s="94">
        <f t="array" ref="L26">SUM(IF($H$13:$H$25="Paid",$L$13:$L$25,0))</f>
        <v>0</v>
      </c>
      <c r="M26" s="95">
        <f t="array" ref="M26">SUM(IF($H$13:$H$25="Paid",$M$13:$M$25,0))</f>
        <v>0</v>
      </c>
      <c r="N26" s="96">
        <f t="array" ref="N26">SUM(IF($H$13:$H$25="Paid",$N$13:$N$25,0))</f>
        <v>0</v>
      </c>
      <c r="O26" s="90">
        <f t="array" ref="O26">SUM(IF($H$13:$H$25="Paid",$O$13:$O$25,0))</f>
        <v>0</v>
      </c>
      <c r="P26" s="90">
        <f t="array" ref="P26">SUM(IF($H$13:$H$25="Paid",$P$13:$P$25,0))</f>
        <v>0</v>
      </c>
      <c r="Q26" s="90">
        <f t="array" ref="Q26">SUM(IF($H$13:$H$25="Paid",$Q$13:$Q$25,0))</f>
        <v>0</v>
      </c>
      <c r="R26" s="90">
        <f t="array" ref="R26">SUM(IF($H$13:$H$25="Paid",$R$13:$R$25,0))</f>
        <v>0</v>
      </c>
      <c r="S26" s="90">
        <f t="array" ref="S26">SUM(IF($H$13:$H$25="Paid",$S$13:$S$25,0))</f>
        <v>0</v>
      </c>
      <c r="T26" s="90">
        <f t="array" ref="T26">SUM(IF($H$13:$H$25="Paid",$T$13:$T$25,0))</f>
        <v>0</v>
      </c>
      <c r="U26" s="90">
        <f t="array" ref="U26">SUM(IF($H$13:$H$25="Paid",$U$13:$U$25,0))</f>
        <v>0</v>
      </c>
      <c r="W26" t="s">
        <v>51</v>
      </c>
      <c r="X26" t="s">
        <v>37</v>
      </c>
    </row>
    <row r="27" spans="1:24" ht="15" customHeight="1">
      <c r="A27" s="36"/>
      <c r="B27" s="33"/>
      <c r="C27" s="33"/>
      <c r="D27" s="33"/>
      <c r="E27" s="33"/>
      <c r="H27" s="31"/>
      <c r="I27" s="48"/>
      <c r="J27" s="32"/>
      <c r="K27" s="48" t="s">
        <v>52</v>
      </c>
      <c r="L27" s="94">
        <f t="array" ref="L27">SUM(IF($H$13:$H$25="Mod Work",$L$13:$L$25,0))</f>
        <v>0</v>
      </c>
      <c r="M27" s="95">
        <f t="array" ref="M27">SUM(IF($H$13:$H$25="Mod Work",$M$13:$M$25,0))</f>
        <v>0</v>
      </c>
      <c r="N27" s="96">
        <f t="array" ref="N27">SUM(IF($H$13:$H$25="Mod Work",$N$13:$N$25,0))</f>
        <v>0</v>
      </c>
      <c r="O27" s="90">
        <f t="array" ref="O27">SUM(IF($H$13:$H$25="Mod Work",$O$13:$O$25,0))</f>
        <v>0</v>
      </c>
      <c r="P27" s="90">
        <f t="array" ref="P27">SUM(IF($H$13:$H$25="Mod Work",$P$13:$P$25,0))</f>
        <v>0</v>
      </c>
      <c r="Q27" s="90">
        <f t="array" ref="Q27">SUM(IF($H$13:$H$25="Mod Work",$Q$13:$Q$25,0))</f>
        <v>0</v>
      </c>
      <c r="R27" s="90">
        <f t="array" ref="R27">SUM(IF($H$13:$H$25="Mod Work",$R$13:$R$25,0))</f>
        <v>0</v>
      </c>
      <c r="S27" s="90">
        <f t="array" ref="S27">SUM(IF($H$13:$H$25="Mod Work",$S$13:$S$25,0))</f>
        <v>0</v>
      </c>
      <c r="T27" s="90">
        <f t="array" ref="T27">SUM(IF($H$13:$H$25="Mod Work",$T$13:$T$25,0))</f>
        <v>0</v>
      </c>
      <c r="U27" s="90">
        <f t="array" ref="U27">SUM(IF($H$13:$H$25="Mod Work",$U$13:$U$25,0))</f>
        <v>0</v>
      </c>
      <c r="W27" t="s">
        <v>53</v>
      </c>
      <c r="X27" t="s">
        <v>37</v>
      </c>
    </row>
    <row r="28" spans="1:24" ht="15" customHeight="1">
      <c r="A28" s="36"/>
      <c r="B28" s="33"/>
      <c r="C28" s="33"/>
      <c r="D28" s="33"/>
      <c r="E28" s="33"/>
      <c r="H28" s="31"/>
      <c r="I28" s="48"/>
      <c r="J28" s="32"/>
      <c r="K28" s="48" t="s">
        <v>54</v>
      </c>
      <c r="L28" s="94">
        <f t="array" ref="L28">SUM(IF($H$13:$H$25="Unpaid",$L$13:$L$25,0))</f>
        <v>0</v>
      </c>
      <c r="M28" s="95">
        <f t="array" ref="M28">SUM(IF($H$13:$H$25="Unpaid",$M$13:$M$25,0))</f>
        <v>0</v>
      </c>
      <c r="N28" s="96">
        <f t="array" ref="N28">SUM(IF($H$13:$H$25="Unpaid",$N$13:$N$25,0))</f>
        <v>0</v>
      </c>
      <c r="O28" s="90">
        <f t="array" ref="O28">SUM(IF($H$13:$H$25="Unpaid",$O$13:$O$25,0))</f>
        <v>0</v>
      </c>
      <c r="P28" s="90">
        <f t="array" ref="P28">SUM(IF($H$13:$H$25="Unpaid",$P$13:$P$25,0))</f>
        <v>0</v>
      </c>
      <c r="Q28" s="90">
        <f t="array" ref="Q28">SUM(IF($H$13:$H$25="Unpaid",$Q$13:$Q$25,0))</f>
        <v>0</v>
      </c>
      <c r="R28" s="90">
        <f t="array" ref="R28">SUM(IF($H$13:$H$25="Unpaid",$R$13:$R$25,0))</f>
        <v>0</v>
      </c>
      <c r="S28" s="90">
        <f t="array" ref="S28">SUM(IF($H$13:$H$25="Unpaid",$S$13:$S$25,0))</f>
        <v>0</v>
      </c>
      <c r="T28" s="90">
        <f t="array" ref="T28">SUM(IF($H$13:$H$25="Unpaid",$T$13:$T$25,0))</f>
        <v>0</v>
      </c>
      <c r="U28" s="90">
        <f t="array" ref="U28">SUM(IF($H$13:$H$25="Unpaid",$U$13:$U$25,0))</f>
        <v>0</v>
      </c>
      <c r="W28" t="s">
        <v>55</v>
      </c>
      <c r="X28" t="s">
        <v>37</v>
      </c>
    </row>
    <row r="29" spans="1:24" ht="15" customHeight="1" thickBot="1">
      <c r="A29" s="36"/>
      <c r="B29" s="33"/>
      <c r="C29" s="33"/>
      <c r="D29" s="33"/>
      <c r="E29" s="33"/>
      <c r="F29" s="50" t="s">
        <v>56</v>
      </c>
      <c r="H29" s="31"/>
      <c r="I29" s="49"/>
      <c r="J29" s="32"/>
      <c r="K29" s="49" t="s">
        <v>57</v>
      </c>
      <c r="L29" s="97">
        <f>L26+L27</f>
        <v>0</v>
      </c>
      <c r="M29" s="98">
        <f t="shared" ref="M29:U29" si="4">M26-M27</f>
        <v>0</v>
      </c>
      <c r="N29" s="99">
        <f t="shared" si="4"/>
        <v>0</v>
      </c>
      <c r="O29" s="90">
        <f t="shared" si="4"/>
        <v>0</v>
      </c>
      <c r="P29" s="90">
        <f t="shared" si="4"/>
        <v>0</v>
      </c>
      <c r="Q29" s="90">
        <f t="shared" si="4"/>
        <v>0</v>
      </c>
      <c r="R29" s="90">
        <f t="shared" si="4"/>
        <v>0</v>
      </c>
      <c r="S29" s="90">
        <f t="shared" si="4"/>
        <v>0</v>
      </c>
      <c r="T29" s="90">
        <f t="shared" si="4"/>
        <v>0</v>
      </c>
      <c r="U29" s="90">
        <f t="shared" si="4"/>
        <v>0</v>
      </c>
      <c r="W29" t="s">
        <v>58</v>
      </c>
      <c r="X29" t="s">
        <v>59</v>
      </c>
    </row>
    <row r="30" spans="1:24" s="2" customFormat="1" ht="15" customHeight="1">
      <c r="A30" s="59" t="s">
        <v>60</v>
      </c>
      <c r="B30" s="15"/>
      <c r="C30" s="15"/>
      <c r="D30" s="15"/>
      <c r="E30" s="15"/>
      <c r="F30" s="15"/>
      <c r="G30" s="24"/>
      <c r="H30" s="24"/>
      <c r="I30" s="24"/>
      <c r="J30" s="24"/>
      <c r="K30" s="35"/>
      <c r="L30" s="34" t="s">
        <v>61</v>
      </c>
      <c r="M30" s="100"/>
      <c r="N30" s="100"/>
      <c r="O30" s="100"/>
      <c r="P30" s="100"/>
      <c r="Q30" s="100"/>
      <c r="R30" s="100"/>
      <c r="S30" s="100"/>
      <c r="T30" s="100"/>
      <c r="U30" s="101"/>
      <c r="W30" t="s">
        <v>62</v>
      </c>
      <c r="X30" t="s">
        <v>59</v>
      </c>
    </row>
    <row r="31" spans="1:24" s="2" customFormat="1" ht="1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02" t="s">
        <v>63</v>
      </c>
      <c r="M31" s="102"/>
      <c r="N31" s="102"/>
      <c r="O31" s="38"/>
      <c r="P31" s="38"/>
      <c r="Q31" s="38"/>
      <c r="R31" s="38"/>
      <c r="S31" s="38"/>
      <c r="T31" s="38"/>
      <c r="U31" s="38"/>
      <c r="W31" t="s">
        <v>64</v>
      </c>
      <c r="X31" t="s">
        <v>59</v>
      </c>
    </row>
    <row r="32" spans="1:24" s="2" customFormat="1" ht="1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03" t="s">
        <v>65</v>
      </c>
      <c r="M32" s="103"/>
      <c r="N32" s="103"/>
      <c r="O32" s="39"/>
      <c r="P32" s="39"/>
      <c r="Q32" s="39"/>
      <c r="R32" s="39"/>
      <c r="S32" s="39"/>
      <c r="T32" s="39"/>
      <c r="U32" s="39"/>
      <c r="W32" t="s">
        <v>66</v>
      </c>
      <c r="X32" t="s">
        <v>67</v>
      </c>
    </row>
    <row r="33" spans="1:24" s="2" customFormat="1" ht="1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03" t="s">
        <v>68</v>
      </c>
      <c r="M33" s="103"/>
      <c r="N33" s="103"/>
      <c r="O33" s="39"/>
      <c r="P33" s="39"/>
      <c r="Q33" s="39"/>
      <c r="R33" s="39"/>
      <c r="S33" s="39"/>
      <c r="T33" s="39"/>
      <c r="U33" s="39"/>
      <c r="W33" t="s">
        <v>69</v>
      </c>
      <c r="X33" t="s">
        <v>37</v>
      </c>
    </row>
    <row r="34" spans="1:24" s="2" customFormat="1" ht="15" customHeight="1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03" t="s">
        <v>70</v>
      </c>
      <c r="M34" s="103"/>
      <c r="N34" s="103"/>
      <c r="O34" s="39"/>
      <c r="P34" s="39"/>
      <c r="Q34" s="39"/>
      <c r="R34" s="39"/>
      <c r="S34" s="39"/>
      <c r="T34" s="39"/>
      <c r="U34" s="39"/>
      <c r="W34"/>
      <c r="X34"/>
    </row>
    <row r="35" spans="1:24" ht="15" customHeight="1">
      <c r="A35" s="13" t="s">
        <v>71</v>
      </c>
      <c r="B35" s="11"/>
      <c r="C35" s="12"/>
      <c r="D35" s="11"/>
      <c r="E35" s="12"/>
      <c r="F35" s="12"/>
      <c r="G35" s="12"/>
      <c r="H35" s="12"/>
      <c r="I35" s="12"/>
      <c r="J35" s="12"/>
      <c r="K35" s="12"/>
      <c r="L35" s="107" t="s">
        <v>72</v>
      </c>
      <c r="M35" s="108"/>
      <c r="N35" s="108"/>
      <c r="O35" s="108"/>
      <c r="P35" s="108"/>
      <c r="Q35" s="108"/>
      <c r="R35" s="108"/>
      <c r="S35" s="108"/>
      <c r="T35" s="108"/>
      <c r="U35" s="109"/>
    </row>
    <row r="36" spans="1:24" ht="15" customHeight="1">
      <c r="A36" s="25" t="s">
        <v>73</v>
      </c>
      <c r="B36" s="26"/>
      <c r="C36" s="27"/>
      <c r="D36" s="28" t="s">
        <v>74</v>
      </c>
      <c r="E36" s="28"/>
      <c r="F36" s="25" t="s">
        <v>75</v>
      </c>
      <c r="G36" s="28"/>
      <c r="H36" s="28"/>
      <c r="I36" s="28"/>
      <c r="J36" s="28"/>
      <c r="K36" s="46" t="s">
        <v>74</v>
      </c>
      <c r="L36" s="110"/>
      <c r="M36" s="111"/>
      <c r="N36" s="111"/>
      <c r="O36" s="111"/>
      <c r="P36" s="111"/>
      <c r="Q36" s="111"/>
      <c r="R36" s="111"/>
      <c r="S36" s="111"/>
      <c r="T36" s="111"/>
      <c r="U36" s="112"/>
      <c r="W36" s="14"/>
      <c r="X36" s="14"/>
    </row>
    <row r="37" spans="1:24" ht="15" customHeight="1">
      <c r="A37" s="9"/>
      <c r="B37" s="8"/>
      <c r="C37" s="8"/>
      <c r="D37" s="30"/>
      <c r="E37" s="30"/>
      <c r="F37" s="116"/>
      <c r="G37" s="117"/>
      <c r="H37" s="8"/>
      <c r="I37" s="8"/>
      <c r="J37" s="8"/>
      <c r="K37" s="8"/>
      <c r="L37" s="113"/>
      <c r="M37" s="114"/>
      <c r="N37" s="114"/>
      <c r="O37" s="114"/>
      <c r="P37" s="114"/>
      <c r="Q37" s="114"/>
      <c r="R37" s="114"/>
      <c r="S37" s="114"/>
      <c r="T37" s="114"/>
      <c r="U37" s="115"/>
      <c r="W37" s="14"/>
      <c r="X37" s="14"/>
    </row>
    <row r="38" spans="1:24" ht="15" customHeight="1">
      <c r="A38" s="59" t="s">
        <v>76</v>
      </c>
      <c r="B38" s="53"/>
      <c r="C38" s="53"/>
      <c r="D38" s="54"/>
      <c r="E38" s="54"/>
      <c r="F38" s="55"/>
      <c r="G38" s="55"/>
      <c r="H38" s="53"/>
      <c r="I38" s="53"/>
      <c r="J38" s="53"/>
      <c r="K38" s="53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W38" s="14"/>
      <c r="X38" s="14"/>
    </row>
    <row r="39" spans="1:24" ht="15" customHeight="1">
      <c r="A39" s="61" t="s">
        <v>77</v>
      </c>
      <c r="B39" s="56"/>
      <c r="C39" s="56"/>
      <c r="D39" s="57"/>
      <c r="E39" s="57"/>
      <c r="F39" s="58"/>
      <c r="G39" s="58"/>
      <c r="H39" s="56"/>
      <c r="I39" s="56"/>
      <c r="J39" s="56"/>
      <c r="K39" s="56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W39" s="14"/>
      <c r="X39" s="14"/>
    </row>
    <row r="40" spans="1:24" ht="15" customHeight="1">
      <c r="A40" s="62" t="s">
        <v>78</v>
      </c>
      <c r="B40" s="40"/>
      <c r="C40" s="41"/>
      <c r="D40" s="41"/>
      <c r="E40" s="41"/>
      <c r="F40" s="42"/>
      <c r="G40" s="42"/>
      <c r="H40" s="42"/>
      <c r="I40" s="42"/>
      <c r="J40" s="42"/>
      <c r="K40" s="42"/>
      <c r="L40" s="43"/>
      <c r="M40" s="43"/>
      <c r="N40" s="43"/>
      <c r="O40" s="43"/>
      <c r="P40" s="43"/>
      <c r="Q40" s="43"/>
      <c r="R40" s="43"/>
      <c r="S40" s="60"/>
      <c r="T40" s="44"/>
      <c r="U40" s="64"/>
      <c r="V40" s="44"/>
      <c r="W40" s="14"/>
      <c r="X40" s="14"/>
    </row>
    <row r="41" spans="1:24" ht="13">
      <c r="A41" s="70" t="s">
        <v>79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6"/>
    </row>
    <row r="42" spans="1:24" ht="13">
      <c r="A42" s="71" t="s">
        <v>80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6"/>
    </row>
    <row r="43" spans="1:24" ht="13">
      <c r="A43" s="62" t="s">
        <v>81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</row>
    <row r="44" spans="1:24" ht="13">
      <c r="A44" s="62" t="s">
        <v>82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6"/>
    </row>
    <row r="45" spans="1:24" ht="13">
      <c r="A45" s="63" t="s">
        <v>83</v>
      </c>
      <c r="B45" s="69"/>
      <c r="C45" s="69"/>
      <c r="D45" s="69"/>
      <c r="E45" s="69"/>
      <c r="F45" s="69"/>
      <c r="G45" s="69"/>
      <c r="H45" s="69"/>
      <c r="I45" s="69"/>
      <c r="J45" s="68" t="s">
        <v>84</v>
      </c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7"/>
    </row>
  </sheetData>
  <sheetProtection selectLockedCells="1" selectUnlockedCells="1"/>
  <mergeCells count="18">
    <mergeCell ref="A2:U2"/>
    <mergeCell ref="A8:C8"/>
    <mergeCell ref="A9:C9"/>
    <mergeCell ref="A10:C10"/>
    <mergeCell ref="A3:U4"/>
    <mergeCell ref="L10:N11"/>
    <mergeCell ref="A6:C6"/>
    <mergeCell ref="A7:C7"/>
    <mergeCell ref="O10:U11"/>
    <mergeCell ref="L35:U37"/>
    <mergeCell ref="F37:G37"/>
    <mergeCell ref="A31:K34"/>
    <mergeCell ref="I12:K12"/>
    <mergeCell ref="D6:F6"/>
    <mergeCell ref="D7:F7"/>
    <mergeCell ref="D8:F8"/>
    <mergeCell ref="D9:F9"/>
    <mergeCell ref="D10:F10"/>
  </mergeCells>
  <phoneticPr fontId="3" type="noConversion"/>
  <conditionalFormatting sqref="F26">
    <cfRule type="expression" dxfId="5" priority="17" stopIfTrue="1">
      <formula>B26+C26+I26+K26&gt;0</formula>
    </cfRule>
  </conditionalFormatting>
  <conditionalFormatting sqref="B28:B29">
    <cfRule type="expression" dxfId="4" priority="22" stopIfTrue="1">
      <formula>D28+#REF!+I28+K28&gt;0</formula>
    </cfRule>
  </conditionalFormatting>
  <conditionalFormatting sqref="C28:C29">
    <cfRule type="expression" dxfId="3" priority="26" stopIfTrue="1">
      <formula>D28+#REF!+I28+K28&gt;0</formula>
    </cfRule>
  </conditionalFormatting>
  <conditionalFormatting sqref="D26:D29">
    <cfRule type="expression" dxfId="2" priority="27" stopIfTrue="1">
      <formula>B26+C26+I26+K26&gt;0</formula>
    </cfRule>
  </conditionalFormatting>
  <conditionalFormatting sqref="B27">
    <cfRule type="expression" dxfId="1" priority="33" stopIfTrue="1">
      <formula>D27+#REF!+I27+K27&gt;0</formula>
    </cfRule>
  </conditionalFormatting>
  <conditionalFormatting sqref="C27">
    <cfRule type="expression" dxfId="0" priority="36" stopIfTrue="1">
      <formula>D27+#REF!+I27+K27&gt;0</formula>
    </cfRule>
  </conditionalFormatting>
  <pageMargins left="0.16" right="0.16" top="0.41" bottom="0.28000000000000003" header="0.3" footer="0.26"/>
  <pageSetup scale="83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e1c2332-b14e-457c-a225-e8056827fca0" ContentTypeId="0x010100E9DB6D9FC5E73544AFB130023D3F5BEB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TN Document" ma:contentTypeID="0x010100E9DB6D9FC5E73544AFB130023D3F5BEB00E24FC045CF7A21409008BCA752CA80CF" ma:contentTypeVersion="8" ma:contentTypeDescription="" ma:contentTypeScope="" ma:versionID="e49eabed2ab816f1bb72d0bb0d06770c">
  <xsd:schema xmlns:xsd="http://www.w3.org/2001/XMLSchema" xmlns:xs="http://www.w3.org/2001/XMLSchema" xmlns:p="http://schemas.microsoft.com/office/2006/metadata/properties" xmlns:ns2="3ce633a2-3058-4a23-ba20-731e7ccb36da" targetNamespace="http://schemas.microsoft.com/office/2006/metadata/properties" ma:root="true" ma:fieldsID="3be5d2fbc1b9782ae071131ffddc1720" ns2:_="">
    <xsd:import namespace="3ce633a2-3058-4a23-ba20-731e7ccb36d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10c1010ed1f4cfb9545b2ac2ee5bd96" minOccurs="0"/>
                <xsd:element ref="ns2:aeab462c4fbe49358ed363bfb79a4230" minOccurs="0"/>
                <xsd:element ref="ns2:TaxKeywordTaxHTField" minOccurs="0"/>
                <xsd:element ref="ns2:e6d1ff0aba50448d9824fe3bb34f0ef2" minOccurs="0"/>
                <xsd:element ref="ns2:gdd46717841f43358d4de268a1d4b6aa" minOccurs="0"/>
                <xsd:element ref="ns2:c6e3c91c8be14d80b989bd3ac29e755b" minOccurs="0"/>
                <xsd:element ref="ns2:g96bee0428ce4c169fad82ca64ceaa5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633a2-3058-4a23-ba20-731e7ccb36d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a925d00c-1842-4b14-8e6a-0c539d8845b9}" ma:internalName="TaxCatchAll" ma:showField="CatchAllData" ma:web="b5627908-0aa1-4c6e-924a-7171611d54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925d00c-1842-4b14-8e6a-0c539d8845b9}" ma:internalName="TaxCatchAllLabel" ma:readOnly="true" ma:showField="CatchAllDataLabel" ma:web="b5627908-0aa1-4c6e-924a-7171611d54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10c1010ed1f4cfb9545b2ac2ee5bd96" ma:index="12" nillable="true" ma:taxonomy="true" ma:internalName="n10c1010ed1f4cfb9545b2ac2ee5bd96" ma:taxonomyFieldName="Business" ma:displayName="Business" ma:indexed="true" ma:readOnly="false" ma:default="" ma:fieldId="{710c1010-ed1f-4cfb-9545-b2ac2ee5bd96}" ma:sspId="7e1c2332-b14e-457c-a225-e8056827fca0" ma:termSetId="c22d890f-845c-46ce-89d0-abfb23e19c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ab462c4fbe49358ed363bfb79a4230" ma:index="14" nillable="true" ma:taxonomy="true" ma:internalName="aeab462c4fbe49358ed363bfb79a4230" ma:taxonomyFieldName="Function" ma:displayName="Function" ma:indexed="true" ma:default="" ma:fieldId="{aeab462c-4fbe-4935-8ed3-63bfb79a4230}" ma:sspId="7e1c2332-b14e-457c-a225-e8056827fca0" ma:termSetId="db9eb3e8-e796-4d33-85a2-c518da4ca4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e6d1ff0aba50448d9824fe3bb34f0ef2" ma:index="18" nillable="true" ma:taxonomy="true" ma:internalName="e6d1ff0aba50448d9824fe3bb34f0ef2" ma:taxonomyFieldName="ExportControl" ma:displayName="Export Control" ma:readOnly="false" ma:default="" ma:fieldId="{e6d1ff0a-ba50-448d-9824-fe3bb34f0ef2}" ma:sspId="7e1c2332-b14e-457c-a225-e8056827fca0" ma:termSetId="3a4db827-664e-4160-8d2e-1dde696bf7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d46717841f43358d4de268a1d4b6aa" ma:index="20" nillable="true" ma:taxonomy="true" ma:internalName="gdd46717841f43358d4de268a1d4b6aa" ma:taxonomyFieldName="rtnDocumentType" ma:displayName="Document Type" ma:readOnly="false" ma:default="" ma:fieldId="{0dd46717-841f-4335-8d4d-e268a1d4b6aa}" ma:sspId="7e1c2332-b14e-457c-a225-e8056827fca0" ma:termSetId="8d28be90-c975-442a-98e7-e1f7bbd466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e3c91c8be14d80b989bd3ac29e755b" ma:index="21" ma:taxonomy="true" ma:internalName="c6e3c91c8be14d80b989bd3ac29e755b" ma:taxonomyFieldName="Work_x0020_Product" ma:displayName="Work Product" ma:readOnly="false" ma:default="1;#Work In Progress|c1d885b6-a307-4881-8ac3-0fa4069098db" ma:fieldId="{c6e3c91c-8be1-4d80-b989-bd3ac29e755b}" ma:sspId="7e1c2332-b14e-457c-a225-e8056827fca0" ma:termSetId="43a6ed11-5d1a-4858-9168-4d76faaf2b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6bee0428ce4c169fad82ca64ceaa53" ma:index="22" nillable="true" ma:taxonomy="true" ma:internalName="g96bee0428ce4c169fad82ca64ceaa53" ma:taxonomyFieldName="rtnLocale" ma:displayName="Locale" ma:readOnly="false" ma:default="" ma:fieldId="{096bee04-28ce-4c16-9fad-82ca64ceaa53}" ma:taxonomyMulti="true" ma:sspId="7e1c2332-b14e-457c-a225-e8056827fca0" ma:termSetId="a3b93d5c-5c47-4153-bde3-eb9b4aa7a77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wxMDc3NjYxPC9Vc2VyTmFtZT48RGF0ZVRpbWU+NS8xNS8yMDE4IDc6NDI6MzYgUE08L0RhdGVUaW1lPjxMYWJlbFN0cmluZz5UaGlzIGFydGlmYWN0IGhhcyBubyBjbGFzc2lmaWNhdGlvbi48L0xhYmVsU3RyaW5nPjwvaXRlbT48L2xhYmVsSGlzdG9yeT4=</Value>
</WrappedLabelHistory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10c1010ed1f4cfb9545b2ac2ee5bd96 xmlns="3ce633a2-3058-4a23-ba20-731e7ccb36da">
      <Terms xmlns="http://schemas.microsoft.com/office/infopath/2007/PartnerControls"/>
    </n10c1010ed1f4cfb9545b2ac2ee5bd96>
    <aeab462c4fbe49358ed363bfb79a4230 xmlns="3ce633a2-3058-4a23-ba20-731e7ccb36da">
      <Terms xmlns="http://schemas.microsoft.com/office/infopath/2007/PartnerControls"/>
    </aeab462c4fbe49358ed363bfb79a4230>
    <TaxCatchAll xmlns="3ce633a2-3058-4a23-ba20-731e7ccb36da">
      <Value>1</Value>
    </TaxCatchAll>
    <TaxKeywordTaxHTField xmlns="3ce633a2-3058-4a23-ba20-731e7ccb36da">
      <Terms xmlns="http://schemas.microsoft.com/office/infopath/2007/PartnerControls"/>
    </TaxKeywordTaxHTField>
    <e6d1ff0aba50448d9824fe3bb34f0ef2 xmlns="3ce633a2-3058-4a23-ba20-731e7ccb36da">
      <Terms xmlns="http://schemas.microsoft.com/office/infopath/2007/PartnerControls"/>
    </e6d1ff0aba50448d9824fe3bb34f0ef2>
    <g96bee0428ce4c169fad82ca64ceaa53 xmlns="3ce633a2-3058-4a23-ba20-731e7ccb36da">
      <Terms xmlns="http://schemas.microsoft.com/office/infopath/2007/PartnerControls"/>
    </g96bee0428ce4c169fad82ca64ceaa53>
    <c6e3c91c8be14d80b989bd3ac29e755b xmlns="3ce633a2-3058-4a23-ba20-731e7ccb36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 In Progress</TermName>
          <TermId xmlns="http://schemas.microsoft.com/office/infopath/2007/PartnerControls">c1d885b6-a307-4881-8ac3-0fa4069098db</TermId>
        </TermInfo>
      </Terms>
    </c6e3c91c8be14d80b989bd3ac29e755b>
    <gdd46717841f43358d4de268a1d4b6aa xmlns="3ce633a2-3058-4a23-ba20-731e7ccb36da">
      <Terms xmlns="http://schemas.microsoft.com/office/infopath/2007/PartnerControls"/>
    </gdd46717841f43358d4de268a1d4b6aa>
  </documentManagement>
</p:properties>
</file>

<file path=customXml/item6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/>
</file>

<file path=customXml/itemProps1.xml><?xml version="1.0" encoding="utf-8"?>
<ds:datastoreItem xmlns:ds="http://schemas.openxmlformats.org/officeDocument/2006/customXml" ds:itemID="{E318B6C8-A478-4A0A-BE69-A5B701EB3A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45C40-BECE-475D-89CB-0234723C39B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E474F65-E7FB-4DD3-AFFA-4BC8CD5DA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e633a2-3058-4a23-ba20-731e7ccb3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3A8117-023E-4103-8649-8F2FD3DBC549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0AFAC418-909B-4DF7-A11F-FF19A4C1B665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3ce633a2-3058-4a23-ba20-731e7ccb36d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989C7FA1-6813-415A-B1B5-CA44313529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Adj Form</vt:lpstr>
      <vt:lpstr>paid</vt:lpstr>
    </vt:vector>
  </TitlesOfParts>
  <Manager/>
  <Company>Raytheon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[rtnipcontrolcode:rtnipcontrolcodenone||rtnexportcontrolcountry:rtnexportcontrolcountrynone|rtnexportcontrolcode:rtnexportcontrolcodenone||]</dc:subject>
  <dc:creator>Donald K Nakamura</dc:creator>
  <cp:keywords/>
  <dc:description/>
  <cp:lastModifiedBy>Diane MANGSEN</cp:lastModifiedBy>
  <dcterms:created xsi:type="dcterms:W3CDTF">2004-09-09T16:48:40Z</dcterms:created>
  <dcterms:modified xsi:type="dcterms:W3CDTF">2020-05-12T21:16:37Z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2565897d-04ef-4cab-aab0-1a6e01134a49</vt:lpwstr>
  </property>
  <property fmtid="{D5CDD505-2E9C-101B-9397-08002B2CF9AE}" pid="3" name="bjDocumentSecurityLabel">
    <vt:lpwstr>This artifact has no classification.</vt:lpwstr>
  </property>
  <property fmtid="{D5CDD505-2E9C-101B-9397-08002B2CF9AE}" pid="4" name="bjSaver">
    <vt:lpwstr>C7pxXHTLsfpM5fL2M/8Jfr2z3C78jeX/</vt:lpwstr>
  </property>
  <property fmtid="{D5CDD505-2E9C-101B-9397-08002B2CF9AE}" pid="5" name="rtnexportcontrolcode">
    <vt:lpwstr>rtnexportcontrolcodenone</vt:lpwstr>
  </property>
  <property fmtid="{D5CDD505-2E9C-101B-9397-08002B2CF9AE}" pid="6" name="rtnexportcontrolcountry">
    <vt:lpwstr>rtnexportcontrolcountrynone</vt:lpwstr>
  </property>
  <property fmtid="{D5CDD505-2E9C-101B-9397-08002B2CF9AE}" pid="7" name="rtnipcontrolcode">
    <vt:lpwstr>rtnipcontrolcodenone</vt:lpwstr>
  </property>
  <property fmtid="{D5CDD505-2E9C-101B-9397-08002B2CF9AE}" pid="8" name="bjLabelHistoryID">
    <vt:lpwstr>{763A8117-023E-4103-8649-8F2FD3DBC549}</vt:lpwstr>
  </property>
  <property fmtid="{D5CDD505-2E9C-101B-9397-08002B2CF9AE}" pid="9" name="ContentTypeId">
    <vt:lpwstr>0x010100E9DB6D9FC5E73544AFB130023D3F5BEB00E24FC045CF7A21409008BCA752CA80CF</vt:lpwstr>
  </property>
  <property fmtid="{D5CDD505-2E9C-101B-9397-08002B2CF9AE}" pid="10" name="rtnDocumentType">
    <vt:lpwstr/>
  </property>
  <property fmtid="{D5CDD505-2E9C-101B-9397-08002B2CF9AE}" pid="11" name="rtnLocale">
    <vt:lpwstr/>
  </property>
  <property fmtid="{D5CDD505-2E9C-101B-9397-08002B2CF9AE}" pid="12" name="TaxKeyword">
    <vt:lpwstr/>
  </property>
  <property fmtid="{D5CDD505-2E9C-101B-9397-08002B2CF9AE}" pid="13" name="Business">
    <vt:lpwstr/>
  </property>
  <property fmtid="{D5CDD505-2E9C-101B-9397-08002B2CF9AE}" pid="14" name="ExportControl">
    <vt:lpwstr/>
  </property>
  <property fmtid="{D5CDD505-2E9C-101B-9397-08002B2CF9AE}" pid="15" name="Work Product">
    <vt:lpwstr>1;#Work In Progress|c1d885b6-a307-4881-8ac3-0fa4069098db</vt:lpwstr>
  </property>
  <property fmtid="{D5CDD505-2E9C-101B-9397-08002B2CF9AE}" pid="16" name="Function">
    <vt:lpwstr/>
  </property>
</Properties>
</file>